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\\wdms.local\wfs\011\Dane\01_Firma\NT\Zlecenia\250000\252075_11153078 - Wykonanie rurociągów - etażerka H-57 - pakiet 6.4\PLATFORMA ZAKUPOWA\Przetarg - 6.4 CS - MIKO\"/>
    </mc:Choice>
  </mc:AlternateContent>
  <xr:revisionPtr revIDLastSave="0" documentId="13_ncr:1_{F26B62BE-E044-4C2C-966B-263C30D2F69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EOS" sheetId="4" r:id="rId1"/>
    <sheet name="Arkusz1" sheetId="5" r:id="rId2"/>
  </sheets>
  <definedNames>
    <definedName name="_xlnm.Print_Area" localSheetId="0">EOS!$B$2:$S$18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5" l="1"/>
  <c r="I12" i="5" l="1"/>
  <c r="J12" i="5"/>
  <c r="I18" i="5"/>
  <c r="I17" i="5"/>
  <c r="I16" i="5"/>
</calcChain>
</file>

<file path=xl/sharedStrings.xml><?xml version="1.0" encoding="utf-8"?>
<sst xmlns="http://schemas.openxmlformats.org/spreadsheetml/2006/main" count="39" uniqueCount="38">
  <si>
    <t>Nazwa zadania</t>
  </si>
  <si>
    <t>1.</t>
  </si>
  <si>
    <t>Lp.</t>
  </si>
  <si>
    <t>2.</t>
  </si>
  <si>
    <t>Szacowany czas 
realizacji
tyg.</t>
  </si>
  <si>
    <t>Termin rozpoczęcia robót</t>
  </si>
  <si>
    <t>Termin zakończenia robót</t>
  </si>
  <si>
    <t>Montaże rurociągów wraz z oprzyrządowaniem</t>
  </si>
  <si>
    <t>Prefabrykacja</t>
  </si>
  <si>
    <t>Odbiory i próby</t>
  </si>
  <si>
    <t>Przekazanie kompletnej dokumentacji</t>
  </si>
  <si>
    <t>Organizacja zaplecza budowy</t>
  </si>
  <si>
    <t>III</t>
  </si>
  <si>
    <t>IV</t>
  </si>
  <si>
    <t xml:space="preserve">Montaż </t>
  </si>
  <si>
    <t>KO</t>
  </si>
  <si>
    <t>CS</t>
  </si>
  <si>
    <t>Materialy</t>
  </si>
  <si>
    <t>RBG</t>
  </si>
  <si>
    <t>Sprzęt</t>
  </si>
  <si>
    <t>Całość</t>
  </si>
  <si>
    <t xml:space="preserve">Antykorozja, trawienie </t>
  </si>
  <si>
    <t>Proby cisnieniowe</t>
  </si>
  <si>
    <t>Badania spoin</t>
  </si>
  <si>
    <t>Ilość rbg bez współczynników</t>
  </si>
  <si>
    <t>Badania</t>
  </si>
  <si>
    <t>Kierownik robót, uzgodnienia UDT, dokumentacja powykonawcza</t>
  </si>
  <si>
    <t>UDT, KR, DOK</t>
  </si>
  <si>
    <t>Materiały inne</t>
  </si>
  <si>
    <t>V</t>
  </si>
  <si>
    <t>VI</t>
  </si>
  <si>
    <t>Pobranie materiałów</t>
  </si>
  <si>
    <t>2.1</t>
  </si>
  <si>
    <t>2.2</t>
  </si>
  <si>
    <t>2.3</t>
  </si>
  <si>
    <t>2.4</t>
  </si>
  <si>
    <t>2.5</t>
  </si>
  <si>
    <t>Harmonogram robót - orurowanie etażerki H-57, pakiet 6.4 rurociągi 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</si>
</sst>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1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4" fontId="11" fillId="0" borderId="0" applyFont="0" applyFill="0" applyBorder="0" applyAlignment="0" applyProtection="0"/>
  </cellStyleXfs>
  <cellXfs count="97">
    <xf numFmtId="0" fontId="0" fillId="0" borderId="0" xfId="0"/>
    <xf numFmtId="0" fontId="0" fillId="0" borderId="5" xfId="0" applyBorder="1"/>
    <xf numFmtId="0" fontId="1" fillId="0" borderId="0" xfId="0" applyFont="1" applyAlignment="1">
      <alignment vertical="center"/>
    </xf>
    <xf numFmtId="16" fontId="9" fillId="0" borderId="9" xfId="0" quotePrefix="1" applyNumberFormat="1" applyFont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4" fontId="1" fillId="0" borderId="17" xfId="0" applyNumberFormat="1" applyFont="1" applyBorder="1" applyAlignment="1">
      <alignment horizontal="center" vertical="center" wrapText="1"/>
    </xf>
    <xf numFmtId="14" fontId="1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14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4" fontId="1" fillId="0" borderId="1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14" fontId="1" fillId="0" borderId="27" xfId="0" applyNumberFormat="1" applyFont="1" applyBorder="1" applyAlignment="1">
      <alignment horizontal="center" vertical="center" wrapText="1"/>
    </xf>
    <xf numFmtId="14" fontId="1" fillId="0" borderId="22" xfId="0" applyNumberFormat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" xfId="0" applyBorder="1"/>
    <xf numFmtId="0" fontId="0" fillId="0" borderId="2" xfId="0" applyBorder="1"/>
    <xf numFmtId="16" fontId="9" fillId="0" borderId="31" xfId="0" quotePrefix="1" applyNumberFormat="1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14" fontId="1" fillId="0" borderId="30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4" fontId="1" fillId="0" borderId="34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44" fontId="0" fillId="0" borderId="0" xfId="2" applyFont="1" applyAlignment="1"/>
    <xf numFmtId="44" fontId="0" fillId="0" borderId="0" xfId="2" applyFont="1"/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44" fontId="0" fillId="0" borderId="0" xfId="0" applyNumberFormat="1"/>
    <xf numFmtId="44" fontId="0" fillId="4" borderId="0" xfId="2" applyFont="1" applyFill="1"/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3" borderId="42" xfId="0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0" fillId="0" borderId="21" xfId="0" applyBorder="1"/>
    <xf numFmtId="0" fontId="0" fillId="0" borderId="4" xfId="0" applyBorder="1" applyAlignment="1">
      <alignment vertical="center" wrapText="1"/>
    </xf>
    <xf numFmtId="0" fontId="1" fillId="0" borderId="4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0" fillId="3" borderId="31" xfId="0" applyFill="1" applyBorder="1"/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DCFEA-1C5A-40B7-9929-CC4C28E28F68}">
  <sheetPr codeName="Arkusz1">
    <pageSetUpPr fitToPage="1"/>
  </sheetPr>
  <dimension ref="A1:X19"/>
  <sheetViews>
    <sheetView tabSelected="1" zoomScaleNormal="100" workbookViewId="0">
      <pane ySplit="4" topLeftCell="A5" activePane="bottomLeft" state="frozen"/>
      <selection pane="bottomLeft" activeCell="C10" sqref="C10"/>
    </sheetView>
  </sheetViews>
  <sheetFormatPr defaultRowHeight="14.4" x14ac:dyDescent="0.3"/>
  <cols>
    <col min="1" max="1" width="11.33203125" customWidth="1"/>
    <col min="2" max="2" width="7.33203125" bestFit="1" customWidth="1"/>
    <col min="3" max="3" width="49.5546875" customWidth="1"/>
    <col min="4" max="6" width="13.88671875" customWidth="1"/>
    <col min="7" max="19" width="3.33203125" customWidth="1"/>
    <col min="20" max="21" width="3.33203125" bestFit="1" customWidth="1"/>
    <col min="22" max="22" width="3.33203125" customWidth="1"/>
    <col min="23" max="24" width="3.33203125" bestFit="1" customWidth="1"/>
  </cols>
  <sheetData>
    <row r="1" spans="1:24" ht="15" thickBot="1" x14ac:dyDescent="0.35"/>
    <row r="2" spans="1:24" ht="36" customHeight="1" thickBot="1" x14ac:dyDescent="0.35">
      <c r="B2" s="76" t="s">
        <v>37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8"/>
    </row>
    <row r="3" spans="1:24" ht="19.5" customHeight="1" thickBot="1" x14ac:dyDescent="0.35">
      <c r="B3" s="81" t="s">
        <v>2</v>
      </c>
      <c r="C3" s="79" t="s">
        <v>0</v>
      </c>
      <c r="D3" s="91" t="s">
        <v>5</v>
      </c>
      <c r="E3" s="83" t="s">
        <v>4</v>
      </c>
      <c r="F3" s="85" t="s">
        <v>6</v>
      </c>
      <c r="G3" s="88">
        <v>2026</v>
      </c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90"/>
    </row>
    <row r="4" spans="1:24" ht="19.5" customHeight="1" thickBot="1" x14ac:dyDescent="0.4">
      <c r="B4" s="82"/>
      <c r="C4" s="80"/>
      <c r="D4" s="92"/>
      <c r="E4" s="84"/>
      <c r="F4" s="86"/>
      <c r="G4" s="88" t="s">
        <v>12</v>
      </c>
      <c r="H4" s="89"/>
      <c r="I4" s="89"/>
      <c r="J4" s="89"/>
      <c r="K4" s="88" t="s">
        <v>13</v>
      </c>
      <c r="L4" s="89"/>
      <c r="M4" s="89"/>
      <c r="N4" s="89"/>
      <c r="O4" s="90"/>
      <c r="P4" s="88" t="s">
        <v>29</v>
      </c>
      <c r="Q4" s="89"/>
      <c r="R4" s="89"/>
      <c r="S4" s="89"/>
      <c r="T4" s="93" t="s">
        <v>30</v>
      </c>
      <c r="U4" s="94"/>
      <c r="V4" s="94"/>
      <c r="W4" s="94"/>
      <c r="X4" s="95"/>
    </row>
    <row r="5" spans="1:24" ht="23.25" customHeight="1" thickBot="1" x14ac:dyDescent="0.35">
      <c r="A5" s="1"/>
      <c r="B5" s="82"/>
      <c r="C5" s="80"/>
      <c r="D5" s="92"/>
      <c r="E5" s="84"/>
      <c r="F5" s="87"/>
      <c r="G5" s="29">
        <v>10</v>
      </c>
      <c r="H5" s="30">
        <v>11</v>
      </c>
      <c r="I5" s="30">
        <v>12</v>
      </c>
      <c r="J5" s="30">
        <v>13</v>
      </c>
      <c r="K5" s="29">
        <v>14</v>
      </c>
      <c r="L5" s="30">
        <v>15</v>
      </c>
      <c r="M5" s="30">
        <v>16</v>
      </c>
      <c r="N5" s="30">
        <v>17</v>
      </c>
      <c r="O5" s="63">
        <v>18</v>
      </c>
      <c r="P5" s="29">
        <v>19</v>
      </c>
      <c r="Q5" s="30">
        <v>20</v>
      </c>
      <c r="R5" s="30">
        <v>21</v>
      </c>
      <c r="S5" s="31">
        <v>22</v>
      </c>
      <c r="T5" s="66">
        <v>23</v>
      </c>
      <c r="U5" s="30">
        <v>24</v>
      </c>
      <c r="V5" s="30">
        <v>25</v>
      </c>
      <c r="W5" s="30">
        <v>26</v>
      </c>
      <c r="X5" s="31">
        <v>27</v>
      </c>
    </row>
    <row r="6" spans="1:24" ht="15" customHeight="1" thickBot="1" x14ac:dyDescent="0.35">
      <c r="A6" s="1"/>
      <c r="B6" s="19" t="s">
        <v>1</v>
      </c>
      <c r="C6" s="20" t="s">
        <v>11</v>
      </c>
      <c r="D6" s="21">
        <v>46083</v>
      </c>
      <c r="E6" s="22">
        <v>1</v>
      </c>
      <c r="F6" s="23">
        <v>46087</v>
      </c>
      <c r="G6" s="64"/>
      <c r="H6" s="61"/>
      <c r="I6" s="61"/>
      <c r="J6" s="62"/>
      <c r="K6" s="60"/>
      <c r="L6" s="61"/>
      <c r="M6" s="65"/>
      <c r="N6" s="65"/>
      <c r="O6" s="61"/>
      <c r="P6" s="60"/>
      <c r="Q6" s="61"/>
      <c r="R6" s="61"/>
      <c r="S6" s="61"/>
      <c r="T6" s="67"/>
      <c r="U6" s="32"/>
      <c r="V6" s="32"/>
      <c r="W6" s="32"/>
      <c r="X6" s="33"/>
    </row>
    <row r="7" spans="1:24" ht="15.6" x14ac:dyDescent="0.3">
      <c r="A7" s="1"/>
      <c r="B7" s="13" t="s">
        <v>3</v>
      </c>
      <c r="C7" s="24" t="s">
        <v>7</v>
      </c>
      <c r="D7" s="25"/>
      <c r="E7" s="69"/>
      <c r="F7" s="26"/>
      <c r="G7" s="15"/>
      <c r="H7" s="16"/>
      <c r="I7" s="16"/>
      <c r="J7" s="57"/>
      <c r="K7" s="15"/>
      <c r="L7" s="16"/>
      <c r="M7" s="16"/>
      <c r="N7" s="16"/>
      <c r="O7" s="16"/>
      <c r="P7" s="27"/>
      <c r="Q7" s="28"/>
      <c r="R7" s="28"/>
      <c r="S7" s="28"/>
      <c r="T7" s="34"/>
      <c r="U7" s="35"/>
      <c r="V7" s="35"/>
      <c r="W7" s="35"/>
      <c r="X7" s="36"/>
    </row>
    <row r="8" spans="1:24" ht="15.6" x14ac:dyDescent="0.3">
      <c r="A8" s="1"/>
      <c r="B8" s="3" t="s">
        <v>32</v>
      </c>
      <c r="C8" s="68" t="s">
        <v>31</v>
      </c>
      <c r="D8" s="25">
        <v>46087</v>
      </c>
      <c r="E8" s="14">
        <v>1</v>
      </c>
      <c r="F8" s="26">
        <v>46094</v>
      </c>
      <c r="G8" s="15"/>
      <c r="H8" s="70"/>
      <c r="I8" s="16"/>
      <c r="J8" s="57"/>
      <c r="K8" s="15"/>
      <c r="L8" s="16"/>
      <c r="M8" s="16"/>
      <c r="N8" s="16"/>
      <c r="O8" s="16"/>
      <c r="P8" s="27"/>
      <c r="Q8" s="28"/>
      <c r="R8" s="28"/>
      <c r="S8" s="28"/>
      <c r="T8" s="34"/>
      <c r="U8" s="35"/>
      <c r="V8" s="35"/>
      <c r="W8" s="35"/>
      <c r="X8" s="36"/>
    </row>
    <row r="9" spans="1:24" ht="15" customHeight="1" x14ac:dyDescent="0.3">
      <c r="A9" s="1"/>
      <c r="B9" s="3" t="s">
        <v>33</v>
      </c>
      <c r="C9" s="5" t="s">
        <v>8</v>
      </c>
      <c r="D9" s="10">
        <v>46090</v>
      </c>
      <c r="E9" s="12">
        <v>8</v>
      </c>
      <c r="F9" s="11">
        <v>46142</v>
      </c>
      <c r="G9" s="17"/>
      <c r="H9" s="71"/>
      <c r="I9" s="71"/>
      <c r="J9" s="72"/>
      <c r="K9" s="73"/>
      <c r="L9" s="71"/>
      <c r="M9" s="71"/>
      <c r="N9" s="71"/>
      <c r="O9" s="71"/>
      <c r="P9" s="8"/>
      <c r="Q9" s="9"/>
      <c r="R9" s="9"/>
      <c r="S9" s="9"/>
      <c r="T9" s="37"/>
      <c r="U9" s="38"/>
      <c r="V9" s="38"/>
      <c r="W9" s="38"/>
      <c r="X9" s="39"/>
    </row>
    <row r="10" spans="1:24" ht="15" customHeight="1" x14ac:dyDescent="0.3">
      <c r="A10" s="1"/>
      <c r="B10" s="3" t="s">
        <v>34</v>
      </c>
      <c r="C10" s="6" t="s">
        <v>14</v>
      </c>
      <c r="D10" s="10">
        <v>46142</v>
      </c>
      <c r="E10" s="12">
        <v>8</v>
      </c>
      <c r="F10" s="11">
        <v>46157</v>
      </c>
      <c r="G10" s="17"/>
      <c r="H10" s="18"/>
      <c r="I10" s="18"/>
      <c r="J10" s="72"/>
      <c r="K10" s="73"/>
      <c r="L10" s="71"/>
      <c r="M10" s="71"/>
      <c r="N10" s="71"/>
      <c r="O10" s="71"/>
      <c r="P10" s="73"/>
      <c r="Q10" s="71"/>
      <c r="R10" s="9"/>
      <c r="S10" s="9"/>
      <c r="T10" s="37"/>
      <c r="U10" s="38"/>
      <c r="V10" s="38"/>
      <c r="W10" s="38"/>
      <c r="X10" s="39"/>
    </row>
    <row r="11" spans="1:24" ht="15" customHeight="1" x14ac:dyDescent="0.3">
      <c r="A11" s="1"/>
      <c r="B11" s="3" t="s">
        <v>35</v>
      </c>
      <c r="C11" s="7" t="s">
        <v>9</v>
      </c>
      <c r="D11" s="10">
        <v>46142</v>
      </c>
      <c r="E11" s="12">
        <v>5</v>
      </c>
      <c r="F11" s="11">
        <v>46171</v>
      </c>
      <c r="G11" s="17"/>
      <c r="H11" s="18"/>
      <c r="I11" s="18"/>
      <c r="J11" s="58"/>
      <c r="K11" s="17"/>
      <c r="L11" s="18"/>
      <c r="M11" s="18"/>
      <c r="N11" s="18"/>
      <c r="O11" s="71"/>
      <c r="P11" s="73"/>
      <c r="Q11" s="71"/>
      <c r="R11" s="71"/>
      <c r="S11" s="71"/>
      <c r="T11" s="37"/>
      <c r="U11" s="38"/>
      <c r="V11" s="38"/>
      <c r="W11" s="38"/>
      <c r="X11" s="39"/>
    </row>
    <row r="12" spans="1:24" ht="15" customHeight="1" thickBot="1" x14ac:dyDescent="0.35">
      <c r="A12" s="1"/>
      <c r="B12" s="40" t="s">
        <v>36</v>
      </c>
      <c r="C12" s="41" t="s">
        <v>10</v>
      </c>
      <c r="D12" s="42">
        <v>46167</v>
      </c>
      <c r="E12" s="43">
        <v>2</v>
      </c>
      <c r="F12" s="44">
        <v>46178</v>
      </c>
      <c r="G12" s="45"/>
      <c r="H12" s="46"/>
      <c r="I12" s="46"/>
      <c r="J12" s="59"/>
      <c r="K12" s="45"/>
      <c r="L12" s="46"/>
      <c r="M12" s="46"/>
      <c r="N12" s="46"/>
      <c r="O12" s="46"/>
      <c r="P12" s="47"/>
      <c r="Q12" s="48"/>
      <c r="R12" s="48"/>
      <c r="S12" s="74"/>
      <c r="T12" s="75"/>
      <c r="U12" s="49"/>
      <c r="V12" s="49"/>
      <c r="W12" s="49"/>
      <c r="X12" s="50"/>
    </row>
    <row r="15" spans="1:24" x14ac:dyDescent="0.3">
      <c r="C15" s="4"/>
      <c r="D15" s="4"/>
      <c r="E15" s="4"/>
    </row>
    <row r="16" spans="1:24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</sheetData>
  <mergeCells count="11">
    <mergeCell ref="B2:X2"/>
    <mergeCell ref="C3:C5"/>
    <mergeCell ref="B3:B5"/>
    <mergeCell ref="E3:E5"/>
    <mergeCell ref="F3:F5"/>
    <mergeCell ref="K4:O4"/>
    <mergeCell ref="P4:S4"/>
    <mergeCell ref="G4:J4"/>
    <mergeCell ref="D3:D5"/>
    <mergeCell ref="G3:X3"/>
    <mergeCell ref="T4:X4"/>
  </mergeCells>
  <phoneticPr fontId="10" type="noConversion"/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27EA2-3438-4A7F-85E3-CE269D3C0597}">
  <dimension ref="B3:K20"/>
  <sheetViews>
    <sheetView workbookViewId="0">
      <selection activeCell="H14" sqref="H14"/>
    </sheetView>
  </sheetViews>
  <sheetFormatPr defaultRowHeight="14.4" x14ac:dyDescent="0.3"/>
  <cols>
    <col min="7" max="7" width="12.6640625" customWidth="1"/>
    <col min="8" max="8" width="31.88671875" customWidth="1"/>
    <col min="9" max="9" width="14.44140625" bestFit="1" customWidth="1"/>
    <col min="10" max="10" width="11.88671875" bestFit="1" customWidth="1"/>
    <col min="11" max="11" width="12" customWidth="1"/>
  </cols>
  <sheetData>
    <row r="3" spans="2:11" x14ac:dyDescent="0.3">
      <c r="B3" s="96">
        <v>3</v>
      </c>
      <c r="C3" t="s">
        <v>15</v>
      </c>
    </row>
    <row r="4" spans="2:11" x14ac:dyDescent="0.3">
      <c r="B4" s="96"/>
      <c r="C4" t="s">
        <v>16</v>
      </c>
    </row>
    <row r="10" spans="2:11" x14ac:dyDescent="0.3">
      <c r="G10" t="s">
        <v>20</v>
      </c>
      <c r="H10" s="96" t="s">
        <v>15</v>
      </c>
      <c r="I10" s="96"/>
      <c r="J10" s="96"/>
      <c r="K10" s="96"/>
    </row>
    <row r="11" spans="2:11" x14ac:dyDescent="0.3">
      <c r="G11">
        <v>3532662.98</v>
      </c>
      <c r="H11" s="56">
        <v>2366284</v>
      </c>
      <c r="I11" t="s">
        <v>28</v>
      </c>
      <c r="J11" t="s">
        <v>25</v>
      </c>
      <c r="K11" t="s">
        <v>27</v>
      </c>
    </row>
    <row r="12" spans="2:11" x14ac:dyDescent="0.3">
      <c r="F12" t="s">
        <v>17</v>
      </c>
      <c r="G12">
        <v>729881.93</v>
      </c>
      <c r="H12" s="52">
        <v>517056</v>
      </c>
      <c r="I12" s="55">
        <f>H12-J12-K12</f>
        <v>416377</v>
      </c>
      <c r="J12" s="54">
        <f>69687+11192</f>
        <v>80879</v>
      </c>
      <c r="K12" s="52">
        <v>19800</v>
      </c>
    </row>
    <row r="13" spans="2:11" x14ac:dyDescent="0.3">
      <c r="F13" t="s">
        <v>19</v>
      </c>
      <c r="G13">
        <v>74673.06</v>
      </c>
      <c r="H13" s="52">
        <v>44604</v>
      </c>
    </row>
    <row r="14" spans="2:11" x14ac:dyDescent="0.3">
      <c r="F14" t="s">
        <v>18</v>
      </c>
      <c r="G14">
        <v>18657.38</v>
      </c>
      <c r="H14">
        <v>12530.22</v>
      </c>
      <c r="I14" s="52"/>
    </row>
    <row r="16" spans="2:11" x14ac:dyDescent="0.3">
      <c r="H16" t="s">
        <v>21</v>
      </c>
      <c r="I16" s="51">
        <f>46455+7269</f>
        <v>53724</v>
      </c>
    </row>
    <row r="17" spans="8:10" x14ac:dyDescent="0.3">
      <c r="H17" t="s">
        <v>22</v>
      </c>
      <c r="I17" s="52">
        <f>77351+9961.47</f>
        <v>87312.47</v>
      </c>
    </row>
    <row r="18" spans="8:10" x14ac:dyDescent="0.3">
      <c r="H18" t="s">
        <v>23</v>
      </c>
      <c r="I18" s="52">
        <f>74565+11975.44</f>
        <v>86540.44</v>
      </c>
    </row>
    <row r="19" spans="8:10" ht="28.8" x14ac:dyDescent="0.3">
      <c r="H19" s="53" t="s">
        <v>26</v>
      </c>
      <c r="I19" s="52">
        <v>19800</v>
      </c>
    </row>
    <row r="20" spans="8:10" x14ac:dyDescent="0.3">
      <c r="H20" t="s">
        <v>24</v>
      </c>
      <c r="I20">
        <v>9263.7099999999991</v>
      </c>
      <c r="J20">
        <f>I20*90</f>
        <v>833733.89999999991</v>
      </c>
    </row>
  </sheetData>
  <mergeCells count="2">
    <mergeCell ref="B3:B4"/>
    <mergeCell ref="H10:K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EOS</vt:lpstr>
      <vt:lpstr>Arkusz1</vt:lpstr>
      <vt:lpstr>EOS!Obszar_wydruku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Rostkowski</dc:creator>
  <cp:lastModifiedBy>Michal Zarzycki</cp:lastModifiedBy>
  <cp:lastPrinted>2024-03-20T11:55:53Z</cp:lastPrinted>
  <dcterms:created xsi:type="dcterms:W3CDTF">2022-03-31T12:02:32Z</dcterms:created>
  <dcterms:modified xsi:type="dcterms:W3CDTF">2026-01-14T05:49:53Z</dcterms:modified>
</cp:coreProperties>
</file>